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120" windowHeight="9120" activeTab="0"/>
  </bookViews>
  <sheets>
    <sheet name="2017" sheetId="1" r:id="rId1"/>
    <sheet name="2018,2019 без изменений" sheetId="2" r:id="rId2"/>
  </sheets>
  <definedNames/>
  <calcPr fullCalcOnLoad="1"/>
</workbook>
</file>

<file path=xl/sharedStrings.xml><?xml version="1.0" encoding="utf-8"?>
<sst xmlns="http://schemas.openxmlformats.org/spreadsheetml/2006/main" count="87" uniqueCount="40">
  <si>
    <t>Наименование</t>
  </si>
  <si>
    <t>Всего источников внутреннего финансированиядефицита бюджета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</si>
  <si>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</si>
  <si>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</si>
  <si>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</si>
  <si>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Код</t>
  </si>
  <si>
    <t>сумма</t>
  </si>
  <si>
    <t>Увеличение прочих остатков средств бюджетов поселений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</si>
  <si>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</si>
  <si>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</si>
  <si>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</si>
  <si>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</si>
  <si>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 в валюте Российской Федерации</t>
  </si>
  <si>
    <t>Погашение кредитов, предоставленных другими бюджетами бюджетной системы Российской Федерации  в валюте Российской Федерации</t>
  </si>
  <si>
    <t>732 01 03 00 00 00 0000 700</t>
  </si>
  <si>
    <t>732 01 03 00 00 00 0000 800</t>
  </si>
  <si>
    <t>Погашение бюджетами поселений кредитов от кредитных организаций в валюте РФ</t>
  </si>
  <si>
    <t xml:space="preserve">Погашение бюджетных кредитовот кредитных организаций в валюте РФ </t>
  </si>
  <si>
    <t>Получение  кредитов от от кредитных организаций в валюте РФ</t>
  </si>
  <si>
    <t>Получение кредитов  от кредитных организаций бюджетами поселений в валюте РФ</t>
  </si>
  <si>
    <t>732 01 05 02 01 10 0000 510</t>
  </si>
  <si>
    <t>732 01 05 00 00 10 0000 610</t>
  </si>
  <si>
    <t>732 01 05 02 01 10 0000 610</t>
  </si>
  <si>
    <t>тыс.руб.</t>
  </si>
  <si>
    <t>732 01 05 00 00 00 0000 500</t>
  </si>
  <si>
    <t>732 01 05 00 00 10 0000 510</t>
  </si>
  <si>
    <t>732 01 05 00 00 00 0000 610</t>
  </si>
  <si>
    <t>732 01 02 00 00 10 0000 810</t>
  </si>
  <si>
    <t>732 01 02 00 00 00 0000 800</t>
  </si>
  <si>
    <t>732 01 02 00 00 10 0000 710</t>
  </si>
  <si>
    <t xml:space="preserve">732 01 02 00 00 00 0000 700 </t>
  </si>
  <si>
    <t xml:space="preserve">732 01 02 00 00 00 0000 000 </t>
  </si>
  <si>
    <t>732 01 03 01 00 10 0000 710</t>
  </si>
  <si>
    <t>Получение кредитов от других бюджетов бюджетной системы Российской Федерации бюджетами сельских поселений  в валюте Российской Федерации</t>
  </si>
  <si>
    <t xml:space="preserve">732 01 03 01 00 10 0000 810 </t>
  </si>
  <si>
    <t>Погашение бюджетами сельских поселений кредитов от других бюджетов бюджетной системы Российской Федерации   в валюте Российской Федерации</t>
  </si>
  <si>
    <t>Источники  финансирования дефицита бюджета Усть-Кудинского муниципального образования на 2017 год</t>
  </si>
  <si>
    <t>Источники  финансирования дефицита бюджета Усть-Кудинского муниципального образования на плановый период 2018 и 2019 годы</t>
  </si>
  <si>
    <t>Приложение № 14 к решению                                         Думы Усть-Кудинского МО                                                                                                                                       "О бюджете на 2017 год и на плановый период 2018 и 2019 годов"                                                                                                               от _____________г. № __________/ДСП</t>
  </si>
  <si>
    <t>Приложение № 13                                                    к  проекту решения Думы Усть-Кудинского МО                                                                                                                                       "О внесении изменений в бюджет на 2017 год и на плановый период 2018 и 2019 годов"                                                                                                               от _____________г. № __________/ДСП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</si>
</sst>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49" fontId="3" fillId="0" borderId="11" xfId="0" applyNumberFormat="1" applyFont="1" applyBorder="1" applyAlignment="1">
      <alignment horizontal="center" vertical="distributed"/>
    </xf>
    <xf numFmtId="49" fontId="6" fillId="0" borderId="11" xfId="0" applyNumberFormat="1" applyFont="1" applyBorder="1" applyAlignment="1">
      <alignment horizontal="center" vertical="distributed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V5" sqref="V5"/>
    </sheetView>
  </sheetViews>
  <sheetFormatPr defaultColWidth="9.125" defaultRowHeight="12.75"/>
  <cols>
    <col min="1" max="1" width="57.625" style="2" customWidth="1"/>
    <col min="2" max="2" width="26.625" style="2" customWidth="1"/>
    <col min="3" max="3" width="10.50390625" style="2" customWidth="1"/>
    <col min="4" max="5" width="9.125" style="2" hidden="1" customWidth="1"/>
    <col min="6" max="6" width="8.625" style="2" hidden="1" customWidth="1"/>
    <col min="7" max="20" width="9.125" style="2" hidden="1" customWidth="1"/>
    <col min="21" max="21" width="9.125" style="2" customWidth="1"/>
    <col min="22" max="22" width="9.875" style="2" bestFit="1" customWidth="1"/>
    <col min="23" max="24" width="9.125" style="2" customWidth="1"/>
    <col min="25" max="25" width="10.50390625" style="2" bestFit="1" customWidth="1"/>
    <col min="26" max="16384" width="9.125" style="2" customWidth="1"/>
  </cols>
  <sheetData>
    <row r="1" spans="1:20" ht="81.75" customHeight="1">
      <c r="A1" s="3"/>
      <c r="B1" s="35" t="s">
        <v>39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1" customHeight="1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3" ht="43.5" customHeight="1">
      <c r="A3" s="33" t="s">
        <v>36</v>
      </c>
      <c r="B3" s="34"/>
      <c r="C3" s="34"/>
    </row>
    <row r="4" spans="1:3" ht="20.25" customHeight="1">
      <c r="A4" s="10"/>
      <c r="B4" s="11"/>
      <c r="C4" s="15" t="s">
        <v>23</v>
      </c>
    </row>
    <row r="5" spans="1:3" ht="15">
      <c r="A5" s="4" t="s">
        <v>0</v>
      </c>
      <c r="B5" s="5" t="s">
        <v>5</v>
      </c>
      <c r="C5" s="5" t="s">
        <v>6</v>
      </c>
    </row>
    <row r="6" spans="1:3" ht="15">
      <c r="A6" s="24" t="s">
        <v>1</v>
      </c>
      <c r="B6" s="13"/>
      <c r="C6" s="29">
        <f>C12+C14+C20+C24+C10+C9</f>
        <v>1340.8</v>
      </c>
    </row>
    <row r="7" spans="1:3" ht="27" customHeight="1">
      <c r="A7" s="25" t="s">
        <v>11</v>
      </c>
      <c r="B7" s="23" t="s">
        <v>31</v>
      </c>
      <c r="C7" s="30">
        <f>C8+C10</f>
        <v>1883.3</v>
      </c>
    </row>
    <row r="8" spans="1:3" ht="28.5" customHeight="1">
      <c r="A8" s="28" t="s">
        <v>18</v>
      </c>
      <c r="B8" s="14" t="s">
        <v>30</v>
      </c>
      <c r="C8" s="31">
        <f>C9</f>
        <v>1883.3</v>
      </c>
    </row>
    <row r="9" spans="1:3" ht="26.25" customHeight="1">
      <c r="A9" s="28" t="s">
        <v>19</v>
      </c>
      <c r="B9" s="14" t="s">
        <v>29</v>
      </c>
      <c r="C9" s="31">
        <v>1883.3</v>
      </c>
    </row>
    <row r="10" spans="1:3" ht="24.75" customHeight="1">
      <c r="A10" s="28" t="s">
        <v>17</v>
      </c>
      <c r="B10" s="14" t="s">
        <v>28</v>
      </c>
      <c r="C10" s="31">
        <f>C11</f>
        <v>0</v>
      </c>
    </row>
    <row r="11" spans="1:3" ht="24.75" customHeight="1">
      <c r="A11" s="28" t="s">
        <v>16</v>
      </c>
      <c r="B11" s="14" t="s">
        <v>27</v>
      </c>
      <c r="C11" s="31">
        <v>0</v>
      </c>
    </row>
    <row r="12" spans="1:3" ht="27.75" customHeight="1">
      <c r="A12" s="27" t="s">
        <v>12</v>
      </c>
      <c r="B12" s="14" t="s">
        <v>14</v>
      </c>
      <c r="C12" s="29">
        <f>C13</f>
        <v>0</v>
      </c>
    </row>
    <row r="13" spans="1:3" ht="39">
      <c r="A13" s="27" t="s">
        <v>33</v>
      </c>
      <c r="B13" s="14" t="s">
        <v>32</v>
      </c>
      <c r="C13" s="32">
        <v>0</v>
      </c>
    </row>
    <row r="14" spans="1:3" ht="39">
      <c r="A14" s="27" t="s">
        <v>13</v>
      </c>
      <c r="B14" s="14" t="s">
        <v>15</v>
      </c>
      <c r="C14" s="29">
        <f>C15</f>
        <v>-1395</v>
      </c>
    </row>
    <row r="15" spans="1:3" ht="42.75" customHeight="1">
      <c r="A15" s="27" t="s">
        <v>35</v>
      </c>
      <c r="B15" s="14" t="s">
        <v>34</v>
      </c>
      <c r="C15" s="31">
        <v>-1395</v>
      </c>
    </row>
    <row r="16" spans="1:3" ht="15.75" customHeight="1">
      <c r="A16" s="24" t="s">
        <v>10</v>
      </c>
      <c r="B16" s="13" t="s">
        <v>24</v>
      </c>
      <c r="C16" s="29">
        <f>C17+C21</f>
        <v>852.5</v>
      </c>
    </row>
    <row r="17" spans="1:3" ht="15">
      <c r="A17" s="24" t="s">
        <v>2</v>
      </c>
      <c r="B17" s="13" t="s">
        <v>25</v>
      </c>
      <c r="C17" s="29">
        <f>C18</f>
        <v>-16771.5</v>
      </c>
    </row>
    <row r="18" spans="1:3" ht="15">
      <c r="A18" s="26" t="s">
        <v>7</v>
      </c>
      <c r="B18" s="14" t="s">
        <v>20</v>
      </c>
      <c r="C18" s="31">
        <f>C19</f>
        <v>-16771.5</v>
      </c>
    </row>
    <row r="19" spans="1:3" ht="13.5" customHeight="1">
      <c r="A19" s="26" t="s">
        <v>8</v>
      </c>
      <c r="B19" s="14" t="s">
        <v>20</v>
      </c>
      <c r="C19" s="31">
        <f>C20</f>
        <v>-16771.5</v>
      </c>
    </row>
    <row r="20" spans="1:25" ht="15.75" customHeight="1">
      <c r="A20" s="26" t="s">
        <v>8</v>
      </c>
      <c r="B20" s="14" t="s">
        <v>20</v>
      </c>
      <c r="C20" s="31">
        <v>-16771.5</v>
      </c>
      <c r="Y20" s="19"/>
    </row>
    <row r="21" spans="1:3" ht="15">
      <c r="A21" s="24" t="s">
        <v>3</v>
      </c>
      <c r="B21" s="13" t="s">
        <v>26</v>
      </c>
      <c r="C21" s="29">
        <f>C22</f>
        <v>17624</v>
      </c>
    </row>
    <row r="22" spans="1:3" ht="15">
      <c r="A22" s="26" t="s">
        <v>4</v>
      </c>
      <c r="B22" s="14" t="s">
        <v>21</v>
      </c>
      <c r="C22" s="31">
        <f>C23</f>
        <v>17624</v>
      </c>
    </row>
    <row r="23" spans="1:3" ht="15">
      <c r="A23" s="26" t="s">
        <v>9</v>
      </c>
      <c r="B23" s="14" t="s">
        <v>22</v>
      </c>
      <c r="C23" s="31">
        <f>C24</f>
        <v>17624</v>
      </c>
    </row>
    <row r="24" spans="1:25" ht="15">
      <c r="A24" s="26" t="s">
        <v>9</v>
      </c>
      <c r="B24" s="14" t="s">
        <v>22</v>
      </c>
      <c r="C24" s="31">
        <v>17624</v>
      </c>
      <c r="Y24" s="19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</sheetData>
  <sheetProtection/>
  <mergeCells count="2">
    <mergeCell ref="A3:C3"/>
    <mergeCell ref="B1:T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8">
      <selection activeCell="Y24" sqref="Y24"/>
    </sheetView>
  </sheetViews>
  <sheetFormatPr defaultColWidth="9.125" defaultRowHeight="12.75"/>
  <cols>
    <col min="1" max="1" width="50.50390625" style="2" customWidth="1"/>
    <col min="2" max="2" width="26.625" style="2" customWidth="1"/>
    <col min="3" max="3" width="10.50390625" style="2" customWidth="1"/>
    <col min="4" max="5" width="9.125" style="2" hidden="1" customWidth="1"/>
    <col min="6" max="6" width="8.625" style="2" hidden="1" customWidth="1"/>
    <col min="7" max="20" width="9.125" style="2" hidden="1" customWidth="1"/>
    <col min="21" max="21" width="9.125" style="2" customWidth="1"/>
    <col min="22" max="22" width="9.875" style="2" bestFit="1" customWidth="1"/>
    <col min="23" max="16384" width="9.125" style="2" customWidth="1"/>
  </cols>
  <sheetData>
    <row r="1" spans="1:21" ht="65.25" customHeight="1">
      <c r="A1" s="3"/>
      <c r="B1" s="35" t="s">
        <v>38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0" ht="21" customHeight="1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1" ht="63.75" customHeight="1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3" ht="20.25" customHeight="1">
      <c r="A4" s="10"/>
      <c r="B4" s="11"/>
      <c r="C4" s="15" t="s">
        <v>23</v>
      </c>
    </row>
    <row r="5" spans="1:21" ht="15">
      <c r="A5" s="4" t="s">
        <v>0</v>
      </c>
      <c r="B5" s="5" t="s">
        <v>5</v>
      </c>
      <c r="C5" s="5" t="s">
        <v>6</v>
      </c>
      <c r="U5" s="20" t="s">
        <v>6</v>
      </c>
    </row>
    <row r="6" spans="1:21" ht="26.25">
      <c r="A6" s="6" t="s">
        <v>1</v>
      </c>
      <c r="B6" s="13"/>
      <c r="C6" s="29">
        <f>C12+C14+C20+C24+C10+C9</f>
        <v>468.28999999999905</v>
      </c>
      <c r="D6" s="16">
        <f aca="true" t="shared" si="0" ref="D6:U6">D12+D14+D20+D24+D10+D9</f>
        <v>590.7299999999987</v>
      </c>
      <c r="E6" s="16">
        <f t="shared" si="0"/>
        <v>590.75</v>
      </c>
      <c r="F6" s="16">
        <f t="shared" si="0"/>
        <v>590.75</v>
      </c>
      <c r="G6" s="16">
        <f t="shared" si="0"/>
        <v>590.75</v>
      </c>
      <c r="H6" s="16">
        <f t="shared" si="0"/>
        <v>590.75</v>
      </c>
      <c r="I6" s="16">
        <f t="shared" si="0"/>
        <v>590.75</v>
      </c>
      <c r="J6" s="16">
        <f t="shared" si="0"/>
        <v>590.75</v>
      </c>
      <c r="K6" s="16">
        <f t="shared" si="0"/>
        <v>590.75</v>
      </c>
      <c r="L6" s="16">
        <f t="shared" si="0"/>
        <v>590.75</v>
      </c>
      <c r="M6" s="16">
        <f t="shared" si="0"/>
        <v>590.75</v>
      </c>
      <c r="N6" s="16">
        <f t="shared" si="0"/>
        <v>590.75</v>
      </c>
      <c r="O6" s="16">
        <f t="shared" si="0"/>
        <v>590.75</v>
      </c>
      <c r="P6" s="16">
        <f t="shared" si="0"/>
        <v>590.75</v>
      </c>
      <c r="Q6" s="16">
        <f t="shared" si="0"/>
        <v>590.75</v>
      </c>
      <c r="R6" s="16">
        <f t="shared" si="0"/>
        <v>590.75</v>
      </c>
      <c r="S6" s="16">
        <f t="shared" si="0"/>
        <v>590.75</v>
      </c>
      <c r="T6" s="16">
        <f t="shared" si="0"/>
        <v>590.75</v>
      </c>
      <c r="U6" s="29">
        <f t="shared" si="0"/>
        <v>490.87999999999784</v>
      </c>
    </row>
    <row r="7" spans="1:21" ht="27" customHeight="1">
      <c r="A7" s="8" t="s">
        <v>11</v>
      </c>
      <c r="B7" s="14" t="s">
        <v>31</v>
      </c>
      <c r="C7" s="30">
        <f>C8+C10</f>
        <v>1579.29</v>
      </c>
      <c r="D7" s="22">
        <f aca="true" t="shared" si="1" ref="D7:U7">D8+D10</f>
        <v>1765.75</v>
      </c>
      <c r="E7" s="22">
        <f t="shared" si="1"/>
        <v>1765.75</v>
      </c>
      <c r="F7" s="22">
        <f t="shared" si="1"/>
        <v>1765.75</v>
      </c>
      <c r="G7" s="22">
        <f t="shared" si="1"/>
        <v>1765.75</v>
      </c>
      <c r="H7" s="22">
        <f t="shared" si="1"/>
        <v>1765.75</v>
      </c>
      <c r="I7" s="22">
        <f t="shared" si="1"/>
        <v>1765.75</v>
      </c>
      <c r="J7" s="22">
        <f t="shared" si="1"/>
        <v>1765.75</v>
      </c>
      <c r="K7" s="22">
        <f t="shared" si="1"/>
        <v>1765.75</v>
      </c>
      <c r="L7" s="22">
        <f t="shared" si="1"/>
        <v>1765.75</v>
      </c>
      <c r="M7" s="22">
        <f t="shared" si="1"/>
        <v>1765.75</v>
      </c>
      <c r="N7" s="22">
        <f t="shared" si="1"/>
        <v>1765.75</v>
      </c>
      <c r="O7" s="22">
        <f t="shared" si="1"/>
        <v>1765.75</v>
      </c>
      <c r="P7" s="22">
        <f t="shared" si="1"/>
        <v>1765.75</v>
      </c>
      <c r="Q7" s="22">
        <f t="shared" si="1"/>
        <v>1765.75</v>
      </c>
      <c r="R7" s="22">
        <f t="shared" si="1"/>
        <v>1765.75</v>
      </c>
      <c r="S7" s="22">
        <f t="shared" si="1"/>
        <v>1765.75</v>
      </c>
      <c r="T7" s="22">
        <f t="shared" si="1"/>
        <v>1765.75</v>
      </c>
      <c r="U7" s="30">
        <f t="shared" si="1"/>
        <v>1120.6</v>
      </c>
    </row>
    <row r="8" spans="1:21" ht="28.5" customHeight="1">
      <c r="A8" s="7" t="s">
        <v>18</v>
      </c>
      <c r="B8" s="14" t="s">
        <v>30</v>
      </c>
      <c r="C8" s="31">
        <f>C9</f>
        <v>1579.29</v>
      </c>
      <c r="D8" s="17">
        <f aca="true" t="shared" si="2" ref="D8:U8">D9</f>
        <v>1765.75</v>
      </c>
      <c r="E8" s="17">
        <f t="shared" si="2"/>
        <v>1765.75</v>
      </c>
      <c r="F8" s="17">
        <f t="shared" si="2"/>
        <v>1765.75</v>
      </c>
      <c r="G8" s="17">
        <f t="shared" si="2"/>
        <v>1765.75</v>
      </c>
      <c r="H8" s="17">
        <f t="shared" si="2"/>
        <v>1765.75</v>
      </c>
      <c r="I8" s="17">
        <f t="shared" si="2"/>
        <v>1765.75</v>
      </c>
      <c r="J8" s="17">
        <f t="shared" si="2"/>
        <v>1765.75</v>
      </c>
      <c r="K8" s="17">
        <f t="shared" si="2"/>
        <v>1765.75</v>
      </c>
      <c r="L8" s="17">
        <f t="shared" si="2"/>
        <v>1765.75</v>
      </c>
      <c r="M8" s="17">
        <f t="shared" si="2"/>
        <v>1765.75</v>
      </c>
      <c r="N8" s="17">
        <f t="shared" si="2"/>
        <v>1765.75</v>
      </c>
      <c r="O8" s="17">
        <f t="shared" si="2"/>
        <v>1765.75</v>
      </c>
      <c r="P8" s="17">
        <f t="shared" si="2"/>
        <v>1765.75</v>
      </c>
      <c r="Q8" s="17">
        <f t="shared" si="2"/>
        <v>1765.75</v>
      </c>
      <c r="R8" s="17">
        <f t="shared" si="2"/>
        <v>1765.75</v>
      </c>
      <c r="S8" s="17">
        <f t="shared" si="2"/>
        <v>1765.75</v>
      </c>
      <c r="T8" s="17">
        <f t="shared" si="2"/>
        <v>1765.75</v>
      </c>
      <c r="U8" s="31">
        <f t="shared" si="2"/>
        <v>1120.6</v>
      </c>
    </row>
    <row r="9" spans="1:21" ht="26.25" customHeight="1">
      <c r="A9" s="7" t="s">
        <v>19</v>
      </c>
      <c r="B9" s="14" t="s">
        <v>29</v>
      </c>
      <c r="C9" s="31">
        <v>1579.29</v>
      </c>
      <c r="D9" s="17">
        <v>1765.75</v>
      </c>
      <c r="E9" s="17">
        <v>1765.75</v>
      </c>
      <c r="F9" s="17">
        <v>1765.75</v>
      </c>
      <c r="G9" s="17">
        <v>1765.75</v>
      </c>
      <c r="H9" s="17">
        <v>1765.75</v>
      </c>
      <c r="I9" s="17">
        <v>1765.75</v>
      </c>
      <c r="J9" s="17">
        <v>1765.75</v>
      </c>
      <c r="K9" s="17">
        <v>1765.75</v>
      </c>
      <c r="L9" s="17">
        <v>1765.75</v>
      </c>
      <c r="M9" s="17">
        <v>1765.75</v>
      </c>
      <c r="N9" s="17">
        <v>1765.75</v>
      </c>
      <c r="O9" s="17">
        <v>1765.75</v>
      </c>
      <c r="P9" s="17">
        <v>1765.75</v>
      </c>
      <c r="Q9" s="17">
        <v>1765.75</v>
      </c>
      <c r="R9" s="17">
        <v>1765.75</v>
      </c>
      <c r="S9" s="17">
        <v>1765.75</v>
      </c>
      <c r="T9" s="17">
        <v>1765.75</v>
      </c>
      <c r="U9" s="31">
        <v>1120.6</v>
      </c>
    </row>
    <row r="10" spans="1:21" ht="24.75" customHeight="1">
      <c r="A10" s="7" t="s">
        <v>17</v>
      </c>
      <c r="B10" s="14" t="s">
        <v>28</v>
      </c>
      <c r="C10" s="31">
        <f>C11</f>
        <v>0</v>
      </c>
      <c r="D10" s="17">
        <f aca="true" t="shared" si="3" ref="D10:U10">D11</f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31">
        <f t="shared" si="3"/>
        <v>0</v>
      </c>
    </row>
    <row r="11" spans="1:21" ht="24.75" customHeight="1">
      <c r="A11" s="7" t="s">
        <v>16</v>
      </c>
      <c r="B11" s="14" t="s">
        <v>27</v>
      </c>
      <c r="C11" s="31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31">
        <v>0</v>
      </c>
    </row>
    <row r="12" spans="1:21" ht="39">
      <c r="A12" s="9" t="s">
        <v>12</v>
      </c>
      <c r="B12" s="14" t="s">
        <v>14</v>
      </c>
      <c r="C12" s="29">
        <f>C13</f>
        <v>0</v>
      </c>
      <c r="D12" s="16">
        <f aca="true" t="shared" si="4" ref="D12:U12">D13</f>
        <v>0</v>
      </c>
      <c r="E12" s="16">
        <f t="shared" si="4"/>
        <v>0</v>
      </c>
      <c r="F12" s="16">
        <f t="shared" si="4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6">
        <f t="shared" si="4"/>
        <v>0</v>
      </c>
      <c r="L12" s="16">
        <f t="shared" si="4"/>
        <v>0</v>
      </c>
      <c r="M12" s="16">
        <f t="shared" si="4"/>
        <v>0</v>
      </c>
      <c r="N12" s="16">
        <f t="shared" si="4"/>
        <v>0</v>
      </c>
      <c r="O12" s="16">
        <f t="shared" si="4"/>
        <v>0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29">
        <f t="shared" si="4"/>
        <v>0</v>
      </c>
    </row>
    <row r="13" spans="1:21" ht="39">
      <c r="A13" s="9" t="s">
        <v>33</v>
      </c>
      <c r="B13" s="14" t="s">
        <v>32</v>
      </c>
      <c r="C13" s="32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2">
        <v>0</v>
      </c>
    </row>
    <row r="14" spans="1:21" ht="39">
      <c r="A14" s="9" t="s">
        <v>13</v>
      </c>
      <c r="B14" s="14" t="s">
        <v>15</v>
      </c>
      <c r="C14" s="29">
        <f>C15</f>
        <v>-1111</v>
      </c>
      <c r="D14" s="16">
        <f aca="true" t="shared" si="5" ref="D14:U14">D15</f>
        <v>-1175</v>
      </c>
      <c r="E14" s="16">
        <f t="shared" si="5"/>
        <v>-1175</v>
      </c>
      <c r="F14" s="16">
        <f t="shared" si="5"/>
        <v>-1175</v>
      </c>
      <c r="G14" s="16">
        <f t="shared" si="5"/>
        <v>-1175</v>
      </c>
      <c r="H14" s="16">
        <f t="shared" si="5"/>
        <v>-1175</v>
      </c>
      <c r="I14" s="16">
        <f t="shared" si="5"/>
        <v>-1175</v>
      </c>
      <c r="J14" s="16">
        <f t="shared" si="5"/>
        <v>-1175</v>
      </c>
      <c r="K14" s="16">
        <f t="shared" si="5"/>
        <v>-1175</v>
      </c>
      <c r="L14" s="16">
        <f t="shared" si="5"/>
        <v>-1175</v>
      </c>
      <c r="M14" s="16">
        <f t="shared" si="5"/>
        <v>-1175</v>
      </c>
      <c r="N14" s="16">
        <f t="shared" si="5"/>
        <v>-1175</v>
      </c>
      <c r="O14" s="16">
        <f t="shared" si="5"/>
        <v>-1175</v>
      </c>
      <c r="P14" s="16">
        <f t="shared" si="5"/>
        <v>-1175</v>
      </c>
      <c r="Q14" s="16">
        <f t="shared" si="5"/>
        <v>-1175</v>
      </c>
      <c r="R14" s="16">
        <f t="shared" si="5"/>
        <v>-1175</v>
      </c>
      <c r="S14" s="16">
        <f t="shared" si="5"/>
        <v>-1175</v>
      </c>
      <c r="T14" s="16">
        <f t="shared" si="5"/>
        <v>-1175</v>
      </c>
      <c r="U14" s="29">
        <f t="shared" si="5"/>
        <v>-629.7</v>
      </c>
    </row>
    <row r="15" spans="1:21" ht="42.75" customHeight="1">
      <c r="A15" s="9" t="s">
        <v>35</v>
      </c>
      <c r="B15" s="14" t="s">
        <v>34</v>
      </c>
      <c r="C15" s="31">
        <v>-1111</v>
      </c>
      <c r="D15" s="17">
        <v>-1175</v>
      </c>
      <c r="E15" s="17">
        <v>-1175</v>
      </c>
      <c r="F15" s="17">
        <v>-1175</v>
      </c>
      <c r="G15" s="17">
        <v>-1175</v>
      </c>
      <c r="H15" s="17">
        <v>-1175</v>
      </c>
      <c r="I15" s="17">
        <v>-1175</v>
      </c>
      <c r="J15" s="17">
        <v>-1175</v>
      </c>
      <c r="K15" s="17">
        <v>-1175</v>
      </c>
      <c r="L15" s="17">
        <v>-1175</v>
      </c>
      <c r="M15" s="17">
        <v>-1175</v>
      </c>
      <c r="N15" s="17">
        <v>-1175</v>
      </c>
      <c r="O15" s="17">
        <v>-1175</v>
      </c>
      <c r="P15" s="17">
        <v>-1175</v>
      </c>
      <c r="Q15" s="17">
        <v>-1175</v>
      </c>
      <c r="R15" s="17">
        <v>-1175</v>
      </c>
      <c r="S15" s="17">
        <v>-1175</v>
      </c>
      <c r="T15" s="17">
        <v>-1175</v>
      </c>
      <c r="U15" s="31">
        <v>-629.7</v>
      </c>
    </row>
    <row r="16" spans="1:21" ht="15.75" customHeight="1">
      <c r="A16" s="6" t="s">
        <v>10</v>
      </c>
      <c r="B16" s="13" t="s">
        <v>24</v>
      </c>
      <c r="C16" s="29">
        <f>C17+C21</f>
        <v>0</v>
      </c>
      <c r="D16" s="16">
        <f aca="true" t="shared" si="6" ref="D16:U16">D17+D21</f>
        <v>-0.020000000001346052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6"/>
        <v>0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16">
        <f t="shared" si="6"/>
        <v>0</v>
      </c>
      <c r="Q16" s="16">
        <f t="shared" si="6"/>
        <v>0</v>
      </c>
      <c r="R16" s="16">
        <f t="shared" si="6"/>
        <v>0</v>
      </c>
      <c r="S16" s="16">
        <f t="shared" si="6"/>
        <v>0</v>
      </c>
      <c r="T16" s="16">
        <f t="shared" si="6"/>
        <v>0</v>
      </c>
      <c r="U16" s="29">
        <f t="shared" si="6"/>
        <v>-0.020000000001346052</v>
      </c>
    </row>
    <row r="17" spans="1:21" ht="15">
      <c r="A17" s="6" t="s">
        <v>2</v>
      </c>
      <c r="B17" s="13" t="s">
        <v>25</v>
      </c>
      <c r="C17" s="29">
        <f>C18</f>
        <v>-7921.29</v>
      </c>
      <c r="D17" s="16">
        <f aca="true" t="shared" si="7" ref="D17:U19">D18</f>
        <v>-7738.200000000001</v>
      </c>
      <c r="E17" s="16">
        <f t="shared" si="7"/>
        <v>0</v>
      </c>
      <c r="F17" s="16">
        <f t="shared" si="7"/>
        <v>0</v>
      </c>
      <c r="G17" s="16">
        <f t="shared" si="7"/>
        <v>0</v>
      </c>
      <c r="H17" s="16">
        <f t="shared" si="7"/>
        <v>0</v>
      </c>
      <c r="I17" s="16">
        <f t="shared" si="7"/>
        <v>0</v>
      </c>
      <c r="J17" s="16">
        <f t="shared" si="7"/>
        <v>0</v>
      </c>
      <c r="K17" s="16">
        <f t="shared" si="7"/>
        <v>0</v>
      </c>
      <c r="L17" s="16">
        <f t="shared" si="7"/>
        <v>0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7"/>
        <v>0</v>
      </c>
      <c r="S17" s="16">
        <f t="shared" si="7"/>
        <v>0</v>
      </c>
      <c r="T17" s="16">
        <f t="shared" si="7"/>
        <v>0</v>
      </c>
      <c r="U17" s="29">
        <f t="shared" si="7"/>
        <v>-7738.200000000001</v>
      </c>
    </row>
    <row r="18" spans="1:26" ht="15">
      <c r="A18" s="7" t="s">
        <v>7</v>
      </c>
      <c r="B18" s="14" t="s">
        <v>20</v>
      </c>
      <c r="C18" s="31">
        <f>C19</f>
        <v>-7921.29</v>
      </c>
      <c r="D18" s="17">
        <f t="shared" si="7"/>
        <v>-7738.200000000001</v>
      </c>
      <c r="E18" s="17">
        <f t="shared" si="7"/>
        <v>0</v>
      </c>
      <c r="F18" s="17">
        <f t="shared" si="7"/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0</v>
      </c>
      <c r="K18" s="17">
        <f t="shared" si="7"/>
        <v>0</v>
      </c>
      <c r="L18" s="17">
        <f t="shared" si="7"/>
        <v>0</v>
      </c>
      <c r="M18" s="17">
        <f t="shared" si="7"/>
        <v>0</v>
      </c>
      <c r="N18" s="17">
        <f t="shared" si="7"/>
        <v>0</v>
      </c>
      <c r="O18" s="17">
        <f t="shared" si="7"/>
        <v>0</v>
      </c>
      <c r="P18" s="17">
        <f t="shared" si="7"/>
        <v>0</v>
      </c>
      <c r="Q18" s="17">
        <f t="shared" si="7"/>
        <v>0</v>
      </c>
      <c r="R18" s="17">
        <f t="shared" si="7"/>
        <v>0</v>
      </c>
      <c r="S18" s="17">
        <f t="shared" si="7"/>
        <v>0</v>
      </c>
      <c r="T18" s="17">
        <f t="shared" si="7"/>
        <v>0</v>
      </c>
      <c r="U18" s="31">
        <f t="shared" si="7"/>
        <v>-7738.200000000001</v>
      </c>
      <c r="Y18" s="20">
        <v>2018</v>
      </c>
      <c r="Z18" s="20">
        <v>2019</v>
      </c>
    </row>
    <row r="19" spans="1:26" ht="13.5" customHeight="1">
      <c r="A19" s="7" t="s">
        <v>8</v>
      </c>
      <c r="B19" s="14" t="s">
        <v>20</v>
      </c>
      <c r="C19" s="31">
        <f>C20</f>
        <v>-7921.29</v>
      </c>
      <c r="D19" s="17">
        <f t="shared" si="7"/>
        <v>-7738.200000000001</v>
      </c>
      <c r="E19" s="17">
        <f t="shared" si="7"/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7"/>
        <v>0</v>
      </c>
      <c r="P19" s="17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0</v>
      </c>
      <c r="T19" s="17">
        <f t="shared" si="7"/>
        <v>0</v>
      </c>
      <c r="U19" s="31">
        <f t="shared" si="7"/>
        <v>-7738.200000000001</v>
      </c>
      <c r="Y19" s="20"/>
      <c r="Z19" s="20"/>
    </row>
    <row r="20" spans="1:26" ht="15.75" customHeight="1">
      <c r="A20" s="7" t="s">
        <v>8</v>
      </c>
      <c r="B20" s="14" t="s">
        <v>20</v>
      </c>
      <c r="C20" s="31">
        <f>Y20</f>
        <v>-7921.29</v>
      </c>
      <c r="D20" s="17">
        <f aca="true" t="shared" si="8" ref="D20:T20">Z20</f>
        <v>-7738.200000000001</v>
      </c>
      <c r="E20" s="17">
        <f t="shared" si="8"/>
        <v>0</v>
      </c>
      <c r="F20" s="17">
        <f t="shared" si="8"/>
        <v>0</v>
      </c>
      <c r="G20" s="17">
        <f t="shared" si="8"/>
        <v>0</v>
      </c>
      <c r="H20" s="17">
        <f t="shared" si="8"/>
        <v>0</v>
      </c>
      <c r="I20" s="17">
        <f t="shared" si="8"/>
        <v>0</v>
      </c>
      <c r="J20" s="17">
        <f t="shared" si="8"/>
        <v>0</v>
      </c>
      <c r="K20" s="17">
        <f t="shared" si="8"/>
        <v>0</v>
      </c>
      <c r="L20" s="17">
        <f t="shared" si="8"/>
        <v>0</v>
      </c>
      <c r="M20" s="17">
        <f t="shared" si="8"/>
        <v>0</v>
      </c>
      <c r="N20" s="17">
        <f t="shared" si="8"/>
        <v>0</v>
      </c>
      <c r="O20" s="17">
        <f t="shared" si="8"/>
        <v>0</v>
      </c>
      <c r="P20" s="17">
        <f t="shared" si="8"/>
        <v>0</v>
      </c>
      <c r="Q20" s="17">
        <f t="shared" si="8"/>
        <v>0</v>
      </c>
      <c r="R20" s="17">
        <f t="shared" si="8"/>
        <v>0</v>
      </c>
      <c r="S20" s="17">
        <f t="shared" si="8"/>
        <v>0</v>
      </c>
      <c r="T20" s="17">
        <f t="shared" si="8"/>
        <v>0</v>
      </c>
      <c r="U20" s="31">
        <f>Z20</f>
        <v>-7738.200000000001</v>
      </c>
      <c r="Y20" s="21">
        <f>-(6342+C13+C9)</f>
        <v>-7921.29</v>
      </c>
      <c r="Z20" s="21">
        <f>-(6617.6+U13+U9)</f>
        <v>-7738.200000000001</v>
      </c>
    </row>
    <row r="21" spans="1:26" ht="15">
      <c r="A21" s="6" t="s">
        <v>3</v>
      </c>
      <c r="B21" s="13" t="s">
        <v>26</v>
      </c>
      <c r="C21" s="29">
        <f>C22</f>
        <v>7921.29</v>
      </c>
      <c r="D21" s="16">
        <f aca="true" t="shared" si="9" ref="D21:U23">D22</f>
        <v>7738.179999999999</v>
      </c>
      <c r="E21" s="16">
        <f t="shared" si="9"/>
        <v>0</v>
      </c>
      <c r="F21" s="16">
        <f t="shared" si="9"/>
        <v>0</v>
      </c>
      <c r="G21" s="16">
        <f t="shared" si="9"/>
        <v>0</v>
      </c>
      <c r="H21" s="16">
        <f t="shared" si="9"/>
        <v>0</v>
      </c>
      <c r="I21" s="16">
        <f t="shared" si="9"/>
        <v>0</v>
      </c>
      <c r="J21" s="16">
        <f t="shared" si="9"/>
        <v>0</v>
      </c>
      <c r="K21" s="16">
        <f t="shared" si="9"/>
        <v>0</v>
      </c>
      <c r="L21" s="16">
        <f t="shared" si="9"/>
        <v>0</v>
      </c>
      <c r="M21" s="16">
        <f t="shared" si="9"/>
        <v>0</v>
      </c>
      <c r="N21" s="16">
        <f t="shared" si="9"/>
        <v>0</v>
      </c>
      <c r="O21" s="16">
        <f t="shared" si="9"/>
        <v>0</v>
      </c>
      <c r="P21" s="16">
        <f t="shared" si="9"/>
        <v>0</v>
      </c>
      <c r="Q21" s="16">
        <f t="shared" si="9"/>
        <v>0</v>
      </c>
      <c r="R21" s="16">
        <f t="shared" si="9"/>
        <v>0</v>
      </c>
      <c r="S21" s="16">
        <f t="shared" si="9"/>
        <v>0</v>
      </c>
      <c r="T21" s="16">
        <f t="shared" si="9"/>
        <v>0</v>
      </c>
      <c r="U21" s="29">
        <f t="shared" si="9"/>
        <v>7738.179999999999</v>
      </c>
      <c r="Y21" s="20"/>
      <c r="Z21" s="20"/>
    </row>
    <row r="22" spans="1:26" ht="15">
      <c r="A22" s="7" t="s">
        <v>4</v>
      </c>
      <c r="B22" s="14" t="s">
        <v>21</v>
      </c>
      <c r="C22" s="31">
        <f>C23</f>
        <v>7921.29</v>
      </c>
      <c r="D22" s="17">
        <f t="shared" si="9"/>
        <v>7738.179999999999</v>
      </c>
      <c r="E22" s="17">
        <f t="shared" si="9"/>
        <v>0</v>
      </c>
      <c r="F22" s="17">
        <f t="shared" si="9"/>
        <v>0</v>
      </c>
      <c r="G22" s="17">
        <f t="shared" si="9"/>
        <v>0</v>
      </c>
      <c r="H22" s="17">
        <f t="shared" si="9"/>
        <v>0</v>
      </c>
      <c r="I22" s="17">
        <f t="shared" si="9"/>
        <v>0</v>
      </c>
      <c r="J22" s="17">
        <f t="shared" si="9"/>
        <v>0</v>
      </c>
      <c r="K22" s="17">
        <f t="shared" si="9"/>
        <v>0</v>
      </c>
      <c r="L22" s="17">
        <f t="shared" si="9"/>
        <v>0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17">
        <f t="shared" si="9"/>
        <v>0</v>
      </c>
      <c r="Q22" s="17">
        <f t="shared" si="9"/>
        <v>0</v>
      </c>
      <c r="R22" s="17">
        <f t="shared" si="9"/>
        <v>0</v>
      </c>
      <c r="S22" s="17">
        <f t="shared" si="9"/>
        <v>0</v>
      </c>
      <c r="T22" s="17">
        <f t="shared" si="9"/>
        <v>0</v>
      </c>
      <c r="U22" s="31">
        <f t="shared" si="9"/>
        <v>7738.179999999999</v>
      </c>
      <c r="Y22" s="20"/>
      <c r="Z22" s="20"/>
    </row>
    <row r="23" spans="1:26" ht="26.25">
      <c r="A23" s="7" t="s">
        <v>9</v>
      </c>
      <c r="B23" s="14" t="s">
        <v>22</v>
      </c>
      <c r="C23" s="31">
        <f>C24</f>
        <v>7921.29</v>
      </c>
      <c r="D23" s="17">
        <f t="shared" si="9"/>
        <v>7738.179999999999</v>
      </c>
      <c r="E23" s="17">
        <f t="shared" si="9"/>
        <v>0</v>
      </c>
      <c r="F23" s="17">
        <f t="shared" si="9"/>
        <v>0</v>
      </c>
      <c r="G23" s="17">
        <f t="shared" si="9"/>
        <v>0</v>
      </c>
      <c r="H23" s="17">
        <f t="shared" si="9"/>
        <v>0</v>
      </c>
      <c r="I23" s="17">
        <f t="shared" si="9"/>
        <v>0</v>
      </c>
      <c r="J23" s="17">
        <f t="shared" si="9"/>
        <v>0</v>
      </c>
      <c r="K23" s="17">
        <f t="shared" si="9"/>
        <v>0</v>
      </c>
      <c r="L23" s="17">
        <f t="shared" si="9"/>
        <v>0</v>
      </c>
      <c r="M23" s="17">
        <f t="shared" si="9"/>
        <v>0</v>
      </c>
      <c r="N23" s="17">
        <f t="shared" si="9"/>
        <v>0</v>
      </c>
      <c r="O23" s="17">
        <f t="shared" si="9"/>
        <v>0</v>
      </c>
      <c r="P23" s="17">
        <f t="shared" si="9"/>
        <v>0</v>
      </c>
      <c r="Q23" s="17">
        <f t="shared" si="9"/>
        <v>0</v>
      </c>
      <c r="R23" s="17">
        <f t="shared" si="9"/>
        <v>0</v>
      </c>
      <c r="S23" s="17">
        <f t="shared" si="9"/>
        <v>0</v>
      </c>
      <c r="T23" s="17">
        <f t="shared" si="9"/>
        <v>0</v>
      </c>
      <c r="U23" s="31">
        <f t="shared" si="9"/>
        <v>7738.179999999999</v>
      </c>
      <c r="Y23" s="20"/>
      <c r="Z23" s="20"/>
    </row>
    <row r="24" spans="1:26" ht="26.25">
      <c r="A24" s="7" t="s">
        <v>9</v>
      </c>
      <c r="B24" s="14" t="s">
        <v>22</v>
      </c>
      <c r="C24" s="31">
        <f>Y24</f>
        <v>7921.29</v>
      </c>
      <c r="D24" s="17">
        <f aca="true" t="shared" si="10" ref="D24:T24">Z24</f>
        <v>7738.179999999999</v>
      </c>
      <c r="E24" s="17">
        <f t="shared" si="10"/>
        <v>0</v>
      </c>
      <c r="F24" s="17">
        <f t="shared" si="10"/>
        <v>0</v>
      </c>
      <c r="G24" s="17">
        <f t="shared" si="10"/>
        <v>0</v>
      </c>
      <c r="H24" s="17">
        <f t="shared" si="10"/>
        <v>0</v>
      </c>
      <c r="I24" s="17">
        <f t="shared" si="10"/>
        <v>0</v>
      </c>
      <c r="J24" s="17">
        <f t="shared" si="10"/>
        <v>0</v>
      </c>
      <c r="K24" s="17">
        <f t="shared" si="10"/>
        <v>0</v>
      </c>
      <c r="L24" s="17">
        <f t="shared" si="10"/>
        <v>0</v>
      </c>
      <c r="M24" s="17">
        <f t="shared" si="10"/>
        <v>0</v>
      </c>
      <c r="N24" s="17">
        <f t="shared" si="10"/>
        <v>0</v>
      </c>
      <c r="O24" s="17">
        <f t="shared" si="10"/>
        <v>0</v>
      </c>
      <c r="P24" s="17">
        <f t="shared" si="10"/>
        <v>0</v>
      </c>
      <c r="Q24" s="17">
        <f t="shared" si="10"/>
        <v>0</v>
      </c>
      <c r="R24" s="17">
        <f t="shared" si="10"/>
        <v>0</v>
      </c>
      <c r="S24" s="17">
        <f t="shared" si="10"/>
        <v>0</v>
      </c>
      <c r="T24" s="17">
        <f t="shared" si="10"/>
        <v>0</v>
      </c>
      <c r="U24" s="31">
        <f>Z24</f>
        <v>7738.179999999999</v>
      </c>
      <c r="Y24" s="21">
        <f>6810.29-C15-C11</f>
        <v>7921.29</v>
      </c>
      <c r="Z24" s="21">
        <f>7108.48-U15-U11</f>
        <v>7738.179999999999</v>
      </c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</sheetData>
  <sheetProtection/>
  <mergeCells count="2">
    <mergeCell ref="A3:U3"/>
    <mergeCell ref="B1:U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Настя</cp:lastModifiedBy>
  <cp:lastPrinted>2017-06-13T02:39:19Z</cp:lastPrinted>
  <dcterms:created xsi:type="dcterms:W3CDTF">2006-01-30T03:02:19Z</dcterms:created>
  <dcterms:modified xsi:type="dcterms:W3CDTF">2017-06-13T02:39:24Z</dcterms:modified>
  <cp:category/>
  <cp:version/>
  <cp:contentType/>
  <cp:contentStatus/>
</cp:coreProperties>
</file>